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page NEU\HP Neu Referent\"/>
    </mc:Choice>
  </mc:AlternateContent>
  <xr:revisionPtr revIDLastSave="0" documentId="13_ncr:1_{0AA565D7-47AE-4639-99D7-12035943694F}" xr6:coauthVersionLast="47" xr6:coauthVersionMax="47" xr10:uidLastSave="{00000000-0000-0000-0000-000000000000}"/>
  <bookViews>
    <workbookView xWindow="-108" yWindow="-108" windowWidth="23256" windowHeight="13176" activeTab="1" xr2:uid="{EA263D3A-7FFF-48AB-963B-BBB47C5D4C76}"/>
  </bookViews>
  <sheets>
    <sheet name="Berechnung" sheetId="1" r:id="rId1"/>
    <sheet name="Inhalt" sheetId="2" r:id="rId2"/>
  </sheets>
  <calcPr calcId="181029" concurrentCalc="0"/>
</workbook>
</file>

<file path=xl/calcChain.xml><?xml version="1.0" encoding="utf-8"?>
<calcChain xmlns="http://schemas.openxmlformats.org/spreadsheetml/2006/main">
  <c r="M10" i="1" l="1"/>
  <c r="M12" i="1"/>
  <c r="M13" i="1"/>
  <c r="L10" i="1"/>
  <c r="L12" i="1"/>
  <c r="L13" i="1"/>
  <c r="K10" i="1"/>
  <c r="K12" i="1"/>
  <c r="K13" i="1"/>
  <c r="J10" i="1"/>
  <c r="J12" i="1"/>
  <c r="J13" i="1"/>
  <c r="I10" i="1"/>
  <c r="I12" i="1"/>
  <c r="I13" i="1"/>
  <c r="H10" i="1"/>
  <c r="H12" i="1"/>
  <c r="H13" i="1"/>
  <c r="G10" i="1"/>
  <c r="G12" i="1"/>
  <c r="G13" i="1"/>
  <c r="F10" i="1"/>
  <c r="F12" i="1"/>
  <c r="F13" i="1"/>
  <c r="E10" i="1"/>
  <c r="E12" i="1"/>
  <c r="E13" i="1"/>
  <c r="B10" i="1"/>
  <c r="B12" i="1"/>
  <c r="B13" i="1"/>
  <c r="C10" i="1"/>
  <c r="C12" i="1"/>
  <c r="C13" i="1"/>
  <c r="D10" i="1"/>
  <c r="D12" i="1"/>
  <c r="D13" i="1"/>
  <c r="K26" i="1"/>
  <c r="K24" i="1"/>
  <c r="B18" i="1"/>
  <c r="L26" i="1"/>
  <c r="L24" i="1"/>
  <c r="D16" i="1"/>
  <c r="E16" i="1"/>
  <c r="J24" i="1"/>
  <c r="J26" i="1"/>
  <c r="J27" i="1"/>
  <c r="B19" i="1"/>
  <c r="E18" i="1"/>
  <c r="E19" i="1"/>
  <c r="B20" i="1"/>
  <c r="D20" i="1"/>
</calcChain>
</file>

<file path=xl/sharedStrings.xml><?xml version="1.0" encoding="utf-8"?>
<sst xmlns="http://schemas.openxmlformats.org/spreadsheetml/2006/main" count="167" uniqueCount="87">
  <si>
    <t>zulässiges Gesamtgewicht ( Kg )</t>
  </si>
  <si>
    <t>Radstand  (cm )</t>
  </si>
  <si>
    <t>Gewicht der Zuladung ( Kg )</t>
  </si>
  <si>
    <t>Gewicht auf die Hinterachse ( Kg )</t>
  </si>
  <si>
    <t>Zuladung</t>
  </si>
  <si>
    <t>Total Hinterachse   ( Kg )</t>
  </si>
  <si>
    <t>Gewogen Hinterachse</t>
  </si>
  <si>
    <t>zulässiges Gewicht Vorderachse ( Kg )</t>
  </si>
  <si>
    <t>Gewicht auf dieVorderachse ( Kg )</t>
  </si>
  <si>
    <t>Gewogen Vorderachse</t>
  </si>
  <si>
    <t>mögliche gesamt Zuladung                        ( Kg )</t>
  </si>
  <si>
    <t>Total  Vorderachse  ( Kg )</t>
  </si>
  <si>
    <t>keine Garantie für die richtige Berechnung</t>
  </si>
  <si>
    <t xml:space="preserve">© 2022 Rainer Festing </t>
  </si>
  <si>
    <t>Minimum Vorderachslast  %</t>
  </si>
  <si>
    <t>Abstand Küchen Schubladen</t>
  </si>
  <si>
    <t>Campingstuhl</t>
  </si>
  <si>
    <t>Campingtisch</t>
  </si>
  <si>
    <t>VL</t>
  </si>
  <si>
    <t>VR</t>
  </si>
  <si>
    <t>HL</t>
  </si>
  <si>
    <t>HR</t>
  </si>
  <si>
    <t>Gesamt Total</t>
  </si>
  <si>
    <t>E-Bike Batterie</t>
  </si>
  <si>
    <t>Wiegen mit Überrollwaage</t>
  </si>
  <si>
    <t>Abstand Gaskasten</t>
  </si>
  <si>
    <t>Gewicht kg</t>
  </si>
  <si>
    <t xml:space="preserve">Abstand Kleiderschrank </t>
  </si>
  <si>
    <t>Abstand (cm )Zulage Vorderachse</t>
  </si>
  <si>
    <t>zulässiges Gewicht Hinterachse (Kg)</t>
  </si>
  <si>
    <t>Abstand Beifahrersitz</t>
  </si>
  <si>
    <t>Teppich (Vorzelt)</t>
  </si>
  <si>
    <t>Abstand Dieseltank</t>
  </si>
  <si>
    <r>
      <rPr>
        <b/>
        <sz val="10"/>
        <color indexed="8"/>
        <rFont val="Calibri"/>
        <family val="2"/>
      </rPr>
      <t xml:space="preserve">Gewogen   </t>
    </r>
    <r>
      <rPr>
        <b/>
        <sz val="12"/>
        <color indexed="8"/>
        <rFont val="Calibri"/>
        <family val="2"/>
      </rPr>
      <t xml:space="preserve">         Total</t>
    </r>
  </si>
  <si>
    <t>Thule Windschutz</t>
  </si>
  <si>
    <t>Wäschespinne</t>
  </si>
  <si>
    <t>500 - 590</t>
  </si>
  <si>
    <t>Abstand Külschrank</t>
  </si>
  <si>
    <t>270 - 325</t>
  </si>
  <si>
    <t>70 - 100</t>
  </si>
  <si>
    <t>Abstand Tisch Sitzgruppe</t>
  </si>
  <si>
    <t>150 - 200</t>
  </si>
  <si>
    <t>Abstand Frisch- Abwasserwassertank</t>
  </si>
  <si>
    <t>210 - 270</t>
  </si>
  <si>
    <t>70 - 110</t>
  </si>
  <si>
    <t>Abstand  Porta</t>
  </si>
  <si>
    <t>340 - 370</t>
  </si>
  <si>
    <t>440 - 500</t>
  </si>
  <si>
    <t>440 - 480</t>
  </si>
  <si>
    <t xml:space="preserve">Abstand Garage </t>
  </si>
  <si>
    <t>Abstand Schrank unter Spüle</t>
  </si>
  <si>
    <t>270 - 315</t>
  </si>
  <si>
    <t>315 - 370</t>
  </si>
  <si>
    <t>Abstand Saniraum</t>
  </si>
  <si>
    <t>330 - 440</t>
  </si>
  <si>
    <t>Abstand Dusche</t>
  </si>
  <si>
    <t>370 - 440</t>
  </si>
  <si>
    <t>540 - 580</t>
  </si>
  <si>
    <t>Total VA</t>
  </si>
  <si>
    <t>Total HA</t>
  </si>
  <si>
    <t>Total Li</t>
  </si>
  <si>
    <t>Total Re</t>
  </si>
  <si>
    <t>eigene Wiegung  19.10.2022</t>
  </si>
  <si>
    <t>Abstand Staufach hinten</t>
  </si>
  <si>
    <t>Kampa Zelt</t>
  </si>
  <si>
    <t>div. Links</t>
  </si>
  <si>
    <t>Campin Hocker</t>
  </si>
  <si>
    <t>Campingschrank (klein )</t>
  </si>
  <si>
    <t>Wagenheber klein</t>
  </si>
  <si>
    <t>Wagenheber gross</t>
  </si>
  <si>
    <t>Mr. Heater Heizung</t>
  </si>
  <si>
    <t>Abwasserschlauch</t>
  </si>
  <si>
    <t>Frischwasserschlauch</t>
  </si>
  <si>
    <t>E Pumpe für Kampa</t>
  </si>
  <si>
    <t>Verlängerungskabel</t>
  </si>
  <si>
    <t>Bezeichnung</t>
  </si>
  <si>
    <t>geichte Waage 15.11.2024</t>
  </si>
  <si>
    <t>Gewogen mit 40 ltr. Wasser , Fahrräder, 85 ltr. Diesel</t>
  </si>
  <si>
    <t>Backofen</t>
  </si>
  <si>
    <t>INHALT auswahl treffen</t>
  </si>
  <si>
    <r>
      <rPr>
        <b/>
        <sz val="11"/>
        <color indexed="8"/>
        <rFont val="Calibri"/>
        <family val="2"/>
      </rPr>
      <t>Gelb markierte Zellen</t>
    </r>
    <r>
      <rPr>
        <sz val="11"/>
        <color theme="1"/>
        <rFont val="Calibri"/>
        <family val="2"/>
        <scheme val="minor"/>
      </rPr>
      <t xml:space="preserve">    Hier bitte Werte eintragen.</t>
    </r>
  </si>
  <si>
    <t>Bitte Bezeichnung eingeben</t>
  </si>
  <si>
    <t>E-Bike ohne Batterie</t>
  </si>
  <si>
    <t xml:space="preserve">Klappstuhl </t>
  </si>
  <si>
    <r>
      <t xml:space="preserve">Zuladungsrechner  </t>
    </r>
    <r>
      <rPr>
        <b/>
        <i/>
        <u/>
        <sz val="16"/>
        <color rgb="FFFF0000"/>
        <rFont val="Calibri"/>
        <family val="2"/>
        <scheme val="minor"/>
      </rPr>
      <t>keine Garantie für richtige Berechnung</t>
    </r>
  </si>
  <si>
    <t xml:space="preserve">Hier die Artikel eintragen
damit sie in Berechnung 
ausgewählt werden können.
</t>
  </si>
  <si>
    <t xml:space="preserve">&lt;----   Hier Zelle anklicken
und mit Pfeil symbol auswählen.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</si>
</sst>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3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ED46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0">
    <xf numFmtId="0" fontId="0" fillId="0" borderId="0" xfId="0"/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1" fontId="0" fillId="0" borderId="0" xfId="0" applyNumberForma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2" fontId="6" fillId="3" borderId="2" xfId="0" applyNumberFormat="1" applyFont="1" applyFill="1" applyBorder="1" applyAlignment="1">
      <alignment horizontal="left" vertical="center"/>
    </xf>
    <xf numFmtId="2" fontId="6" fillId="3" borderId="5" xfId="0" applyNumberFormat="1" applyFont="1" applyFill="1" applyBorder="1" applyAlignment="1">
      <alignment horizontal="left" vertical="center"/>
    </xf>
    <xf numFmtId="1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" fontId="6" fillId="2" borderId="1" xfId="1" applyNumberFormat="1" applyFont="1" applyFill="1" applyBorder="1" applyAlignment="1" applyProtection="1">
      <alignment horizontal="center" vertical="center"/>
      <protection locked="0"/>
    </xf>
    <xf numFmtId="0" fontId="0" fillId="6" borderId="7" xfId="0" applyFill="1" applyBorder="1" applyAlignment="1" applyProtection="1">
      <alignment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2" fontId="10" fillId="3" borderId="10" xfId="0" applyNumberFormat="1" applyFont="1" applyFill="1" applyBorder="1" applyAlignment="1">
      <alignment horizontal="center" vertical="center" wrapText="1"/>
    </xf>
    <xf numFmtId="2" fontId="10" fillId="3" borderId="11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" fontId="8" fillId="2" borderId="12" xfId="0" applyNumberFormat="1" applyFont="1" applyFill="1" applyBorder="1" applyAlignment="1" applyProtection="1">
      <alignment horizontal="center" vertical="center"/>
      <protection locked="0"/>
    </xf>
    <xf numFmtId="1" fontId="8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8" borderId="14" xfId="0" applyFont="1" applyFill="1" applyBorder="1" applyAlignment="1" applyProtection="1">
      <alignment vertical="center"/>
      <protection locked="0"/>
    </xf>
    <xf numFmtId="0" fontId="0" fillId="8" borderId="14" xfId="0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8" borderId="10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11" fillId="8" borderId="16" xfId="0" applyFont="1" applyFill="1" applyBorder="1" applyAlignment="1" applyProtection="1">
      <alignment horizontal="center" vertical="center"/>
      <protection locked="0"/>
    </xf>
    <xf numFmtId="0" fontId="5" fillId="8" borderId="17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11" fillId="8" borderId="18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8" fillId="9" borderId="1" xfId="0" applyFont="1" applyFill="1" applyBorder="1" applyAlignment="1" applyProtection="1">
      <alignment vertical="center"/>
      <protection locked="0"/>
    </xf>
    <xf numFmtId="0" fontId="8" fillId="9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3" fillId="8" borderId="14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1" fillId="3" borderId="1" xfId="0" applyFont="1" applyFill="1" applyBorder="1" applyAlignment="1" applyProtection="1">
      <alignment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hidden="1"/>
    </xf>
    <xf numFmtId="1" fontId="7" fillId="0" borderId="1" xfId="0" applyNumberFormat="1" applyFont="1" applyBorder="1" applyAlignment="1" applyProtection="1">
      <alignment horizontal="center" vertical="center"/>
      <protection hidden="1"/>
    </xf>
    <xf numFmtId="1" fontId="8" fillId="3" borderId="13" xfId="0" applyNumberFormat="1" applyFont="1" applyFill="1" applyBorder="1" applyAlignment="1" applyProtection="1">
      <alignment horizontal="center" vertical="center"/>
      <protection hidden="1"/>
    </xf>
    <xf numFmtId="1" fontId="8" fillId="0" borderId="3" xfId="0" applyNumberFormat="1" applyFont="1" applyBorder="1" applyAlignment="1" applyProtection="1">
      <alignment horizontal="center" vertical="center"/>
      <protection hidden="1"/>
    </xf>
    <xf numFmtId="1" fontId="9" fillId="4" borderId="4" xfId="0" applyNumberFormat="1" applyFont="1" applyFill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7" borderId="8" xfId="0" applyFont="1" applyFill="1" applyBorder="1" applyAlignment="1" applyProtection="1">
      <alignment horizontal="center" vertical="center"/>
      <protection hidden="1"/>
    </xf>
    <xf numFmtId="0" fontId="5" fillId="7" borderId="9" xfId="0" applyFont="1" applyFill="1" applyBorder="1" applyAlignment="1" applyProtection="1">
      <alignment horizontal="center" vertical="center"/>
      <protection locked="0" hidden="1"/>
    </xf>
    <xf numFmtId="0" fontId="0" fillId="6" borderId="7" xfId="0" applyFill="1" applyBorder="1" applyAlignment="1" applyProtection="1">
      <alignment vertical="center"/>
      <protection locked="0" hidden="1"/>
    </xf>
    <xf numFmtId="0" fontId="20" fillId="2" borderId="1" xfId="0" applyFont="1" applyFill="1" applyBorder="1" applyProtection="1">
      <protection locked="0"/>
    </xf>
    <xf numFmtId="0" fontId="18" fillId="0" borderId="0" xfId="0" applyFont="1" applyAlignment="1">
      <alignment horizontal="center" vertical="center"/>
    </xf>
    <xf numFmtId="0" fontId="0" fillId="9" borderId="24" xfId="0" applyFill="1" applyBorder="1" applyAlignment="1">
      <alignment vertical="center" wrapText="1"/>
    </xf>
    <xf numFmtId="0" fontId="0" fillId="9" borderId="25" xfId="0" applyFill="1" applyBorder="1" applyAlignment="1">
      <alignment vertical="center" wrapText="1"/>
    </xf>
    <xf numFmtId="0" fontId="0" fillId="9" borderId="26" xfId="0" applyFill="1" applyBorder="1" applyAlignment="1">
      <alignment vertical="center" wrapText="1"/>
    </xf>
    <xf numFmtId="0" fontId="11" fillId="3" borderId="6" xfId="0" applyFont="1" applyFill="1" applyBorder="1" applyAlignment="1" applyProtection="1">
      <alignment vertical="center"/>
      <protection locked="0"/>
    </xf>
    <xf numFmtId="0" fontId="12" fillId="3" borderId="14" xfId="0" applyFont="1" applyFill="1" applyBorder="1" applyAlignment="1" applyProtection="1">
      <alignment vertical="center"/>
      <protection locked="0"/>
    </xf>
    <xf numFmtId="0" fontId="12" fillId="3" borderId="32" xfId="0" applyFont="1" applyFill="1" applyBorder="1" applyAlignment="1" applyProtection="1">
      <alignment vertical="center"/>
      <protection locked="0"/>
    </xf>
    <xf numFmtId="0" fontId="5" fillId="3" borderId="6" xfId="0" applyFont="1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0" fontId="11" fillId="3" borderId="1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5" fillId="8" borderId="14" xfId="0" applyFont="1" applyFill="1" applyBorder="1" applyAlignment="1" applyProtection="1">
      <alignment vertical="center"/>
      <protection locked="0"/>
    </xf>
    <xf numFmtId="0" fontId="0" fillId="8" borderId="14" xfId="0" applyFill="1" applyBorder="1" applyAlignment="1" applyProtection="1">
      <alignment vertical="center"/>
      <protection locked="0"/>
    </xf>
    <xf numFmtId="0" fontId="5" fillId="8" borderId="22" xfId="0" applyFont="1" applyFill="1" applyBorder="1" applyAlignment="1" applyProtection="1">
      <alignment vertical="center"/>
      <protection locked="0"/>
    </xf>
    <xf numFmtId="0" fontId="0" fillId="8" borderId="22" xfId="0" applyFill="1" applyBorder="1" applyAlignment="1" applyProtection="1">
      <alignment vertical="center"/>
      <protection locked="0"/>
    </xf>
    <xf numFmtId="0" fontId="19" fillId="5" borderId="6" xfId="0" applyFont="1" applyFill="1" applyBorder="1" applyAlignment="1">
      <alignment vertical="center"/>
    </xf>
    <xf numFmtId="0" fontId="0" fillId="5" borderId="32" xfId="0" applyFill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7" fillId="5" borderId="32" xfId="0" applyFont="1" applyFill="1" applyBorder="1" applyAlignment="1">
      <alignment vertical="center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32" xfId="0" applyFill="1" applyBorder="1" applyAlignment="1">
      <alignment vertical="center"/>
    </xf>
    <xf numFmtId="1" fontId="15" fillId="0" borderId="20" xfId="0" applyNumberFormat="1" applyFont="1" applyBorder="1" applyAlignment="1" applyProtection="1">
      <alignment horizontal="center" vertical="center"/>
      <protection hidden="1"/>
    </xf>
    <xf numFmtId="1" fontId="16" fillId="0" borderId="20" xfId="0" applyNumberFormat="1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3" borderId="32" xfId="0" applyFill="1" applyBorder="1" applyAlignment="1" applyProtection="1">
      <alignment vertical="center"/>
      <protection locked="0"/>
    </xf>
    <xf numFmtId="0" fontId="10" fillId="3" borderId="6" xfId="0" applyFont="1" applyFill="1" applyBorder="1" applyAlignment="1" applyProtection="1">
      <alignment vertical="center"/>
      <protection locked="0"/>
    </xf>
    <xf numFmtId="0" fontId="5" fillId="8" borderId="0" xfId="0" applyFont="1" applyFill="1" applyAlignment="1" applyProtection="1">
      <alignment vertical="center"/>
      <protection locked="0"/>
    </xf>
    <xf numFmtId="0" fontId="0" fillId="8" borderId="0" xfId="0" applyFill="1" applyAlignment="1">
      <alignment vertical="center"/>
    </xf>
    <xf numFmtId="1" fontId="8" fillId="0" borderId="20" xfId="0" applyNumberFormat="1" applyFont="1" applyBorder="1" applyAlignment="1" applyProtection="1">
      <alignment horizontal="center" vertical="center"/>
      <protection hidden="1"/>
    </xf>
    <xf numFmtId="1" fontId="8" fillId="0" borderId="3" xfId="0" applyNumberFormat="1" applyFont="1" applyBorder="1" applyAlignment="1" applyProtection="1">
      <alignment vertical="center"/>
      <protection hidden="1"/>
    </xf>
    <xf numFmtId="14" fontId="0" fillId="6" borderId="29" xfId="0" applyNumberFormat="1" applyFill="1" applyBorder="1" applyAlignment="1" applyProtection="1">
      <alignment horizontal="center" vertical="center" wrapText="1"/>
      <protection locked="0"/>
    </xf>
    <xf numFmtId="0" fontId="0" fillId="6" borderId="30" xfId="0" applyFill="1" applyBorder="1" applyAlignment="1" applyProtection="1">
      <alignment horizontal="center" vertical="center" wrapText="1"/>
      <protection locked="0"/>
    </xf>
    <xf numFmtId="0" fontId="0" fillId="6" borderId="30" xfId="0" applyFill="1" applyBorder="1" applyAlignment="1">
      <alignment vertical="center" wrapText="1"/>
    </xf>
    <xf numFmtId="0" fontId="0" fillId="6" borderId="31" xfId="0" applyFill="1" applyBorder="1" applyAlignment="1">
      <alignment vertical="center" wrapText="1"/>
    </xf>
    <xf numFmtId="0" fontId="5" fillId="0" borderId="0" xfId="0" applyFont="1" applyAlignment="1" applyProtection="1">
      <alignment horizontal="left" vertical="center"/>
      <protection locked="0"/>
    </xf>
    <xf numFmtId="1" fontId="8" fillId="6" borderId="13" xfId="0" applyNumberFormat="1" applyFont="1" applyFill="1" applyBorder="1" applyAlignment="1" applyProtection="1">
      <alignment horizontal="center" vertical="center"/>
      <protection hidden="1"/>
    </xf>
    <xf numFmtId="1" fontId="8" fillId="6" borderId="9" xfId="0" applyNumberFormat="1" applyFont="1" applyFill="1" applyBorder="1" applyAlignment="1" applyProtection="1">
      <alignment horizontal="center" vertical="center"/>
      <protection hidden="1"/>
    </xf>
    <xf numFmtId="0" fontId="5" fillId="8" borderId="12" xfId="0" applyFont="1" applyFill="1" applyBorder="1" applyAlignment="1" applyProtection="1">
      <alignment horizontal="center" vertical="center"/>
      <protection locked="0"/>
    </xf>
    <xf numFmtId="0" fontId="5" fillId="8" borderId="13" xfId="0" applyFont="1" applyFill="1" applyBorder="1" applyAlignment="1" applyProtection="1">
      <alignment horizontal="center" vertical="center"/>
      <protection locked="0"/>
    </xf>
    <xf numFmtId="14" fontId="0" fillId="6" borderId="5" xfId="0" applyNumberFormat="1" applyFill="1" applyBorder="1" applyAlignment="1" applyProtection="1">
      <alignment horizontal="center" vertical="center" wrapText="1"/>
      <protection locked="0"/>
    </xf>
    <xf numFmtId="0" fontId="0" fillId="6" borderId="19" xfId="0" applyFill="1" applyBorder="1" applyAlignment="1" applyProtection="1">
      <alignment horizontal="center" vertical="center" wrapText="1"/>
      <protection locked="0"/>
    </xf>
    <xf numFmtId="0" fontId="0" fillId="6" borderId="19" xfId="0" applyFill="1" applyBorder="1" applyAlignment="1" applyProtection="1">
      <alignment vertical="center" wrapText="1"/>
      <protection locked="0"/>
    </xf>
    <xf numFmtId="0" fontId="0" fillId="6" borderId="33" xfId="0" applyFill="1" applyBorder="1" applyAlignment="1" applyProtection="1">
      <alignment vertical="center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4" fillId="0" borderId="21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0" fillId="8" borderId="0" xfId="0" applyFill="1" applyAlignment="1" applyProtection="1">
      <alignment vertical="center"/>
      <protection locked="0"/>
    </xf>
    <xf numFmtId="0" fontId="14" fillId="0" borderId="24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0" fillId="0" borderId="28" xfId="0" applyBorder="1" applyAlignment="1">
      <alignment vertical="center" wrapText="1"/>
    </xf>
    <xf numFmtId="0" fontId="5" fillId="7" borderId="34" xfId="0" applyFont="1" applyFill="1" applyBorder="1" applyAlignment="1">
      <alignment horizontal="center" vertical="top" wrapText="1"/>
    </xf>
    <xf numFmtId="0" fontId="5" fillId="7" borderId="0" xfId="0" applyFont="1" applyFill="1" applyAlignment="1">
      <alignment horizontal="center" vertical="top"/>
    </xf>
    <xf numFmtId="1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2" xfId="0" applyFont="1" applyFill="1" applyBorder="1" applyAlignment="1">
      <alignment horizontal="center" vertical="top" wrapText="1"/>
    </xf>
    <xf numFmtId="0" fontId="5" fillId="9" borderId="20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</cellXfs>
  <cellStyles count="2">
    <cellStyle name="Prozent" xfId="1" builtinId="5"/>
    <cellStyle name="Standard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BD5B6-73C1-4414-947C-745659750867}">
  <dimension ref="A1:P39"/>
  <sheetViews>
    <sheetView topLeftCell="A4" workbookViewId="0">
      <selection activeCell="Q13" sqref="Q13"/>
    </sheetView>
  </sheetViews>
  <sheetFormatPr baseColWidth="10" defaultRowHeight="14.4" x14ac:dyDescent="0.3"/>
  <cols>
    <col min="1" max="1" width="29.44140625" customWidth="1"/>
    <col min="2" max="2" width="9" customWidth="1"/>
    <col min="3" max="3" width="9.33203125" customWidth="1"/>
    <col min="4" max="13" width="9" customWidth="1"/>
  </cols>
  <sheetData>
    <row r="1" spans="1:16" ht="46.2" x14ac:dyDescent="0.3">
      <c r="A1" s="64" t="s">
        <v>84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6" ht="19.95" customHeight="1" x14ac:dyDescent="0.3">
      <c r="A2" s="19" t="s">
        <v>0</v>
      </c>
      <c r="B2" s="5">
        <v>3850</v>
      </c>
      <c r="C2" s="81" t="s">
        <v>7</v>
      </c>
      <c r="D2" s="82"/>
      <c r="E2" s="83"/>
      <c r="F2" s="5">
        <v>1850</v>
      </c>
      <c r="G2" s="81" t="s">
        <v>29</v>
      </c>
      <c r="H2" s="82"/>
      <c r="I2" s="83"/>
      <c r="J2" s="6">
        <v>2000</v>
      </c>
      <c r="K2" s="79" t="s">
        <v>14</v>
      </c>
      <c r="L2" s="80"/>
      <c r="M2" s="7">
        <v>0.2</v>
      </c>
    </row>
    <row r="3" spans="1:16" ht="19.95" customHeight="1" x14ac:dyDescent="0.3">
      <c r="A3" s="19" t="s">
        <v>1</v>
      </c>
      <c r="B3" s="5">
        <v>403</v>
      </c>
      <c r="C3" s="73" t="s">
        <v>49</v>
      </c>
      <c r="D3" s="74"/>
      <c r="E3" s="74"/>
      <c r="F3" s="1" t="s">
        <v>36</v>
      </c>
      <c r="G3" s="73" t="s">
        <v>37</v>
      </c>
      <c r="H3" s="74"/>
      <c r="I3" s="74"/>
      <c r="J3" s="20" t="s">
        <v>38</v>
      </c>
      <c r="K3" s="68" t="s">
        <v>30</v>
      </c>
      <c r="L3" s="93"/>
      <c r="M3" s="21" t="s">
        <v>39</v>
      </c>
    </row>
    <row r="4" spans="1:16" ht="19.95" customHeight="1" x14ac:dyDescent="0.3">
      <c r="A4" s="51" t="s">
        <v>42</v>
      </c>
      <c r="B4" s="1" t="s">
        <v>43</v>
      </c>
      <c r="C4" s="68" t="s">
        <v>27</v>
      </c>
      <c r="D4" s="69"/>
      <c r="E4" s="70"/>
      <c r="F4" s="1" t="s">
        <v>47</v>
      </c>
      <c r="G4" s="68" t="s">
        <v>15</v>
      </c>
      <c r="H4" s="69"/>
      <c r="I4" s="70"/>
      <c r="J4" s="1" t="s">
        <v>52</v>
      </c>
      <c r="K4" s="71"/>
      <c r="L4" s="72"/>
      <c r="M4" s="20"/>
    </row>
    <row r="5" spans="1:16" ht="19.95" customHeight="1" x14ac:dyDescent="0.3">
      <c r="A5" s="51" t="s">
        <v>45</v>
      </c>
      <c r="B5" s="1" t="s">
        <v>46</v>
      </c>
      <c r="C5" s="68" t="s">
        <v>50</v>
      </c>
      <c r="D5" s="69"/>
      <c r="E5" s="70"/>
      <c r="F5" s="1" t="s">
        <v>51</v>
      </c>
      <c r="G5" s="73" t="s">
        <v>55</v>
      </c>
      <c r="H5" s="74"/>
      <c r="I5" s="74"/>
      <c r="J5" s="1" t="s">
        <v>56</v>
      </c>
      <c r="K5" s="94" t="s">
        <v>63</v>
      </c>
      <c r="L5" s="72"/>
      <c r="M5" s="20" t="s">
        <v>57</v>
      </c>
    </row>
    <row r="6" spans="1:16" ht="19.95" customHeight="1" x14ac:dyDescent="0.3">
      <c r="A6" s="51" t="s">
        <v>53</v>
      </c>
      <c r="B6" s="1" t="s">
        <v>54</v>
      </c>
      <c r="C6" s="68" t="s">
        <v>25</v>
      </c>
      <c r="D6" s="69"/>
      <c r="E6" s="70"/>
      <c r="F6" s="1" t="s">
        <v>48</v>
      </c>
      <c r="G6" s="68" t="s">
        <v>40</v>
      </c>
      <c r="H6" s="69"/>
      <c r="I6" s="70"/>
      <c r="J6" s="1" t="s">
        <v>41</v>
      </c>
      <c r="K6" s="71" t="s">
        <v>32</v>
      </c>
      <c r="L6" s="72"/>
      <c r="M6" s="20" t="s">
        <v>44</v>
      </c>
    </row>
    <row r="7" spans="1:16" ht="7.95" customHeight="1" thickBot="1" x14ac:dyDescent="0.35">
      <c r="A7" s="31"/>
      <c r="B7" s="49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6" ht="28.05" customHeight="1" thickBot="1" x14ac:dyDescent="0.35">
      <c r="A8" s="2" t="s">
        <v>79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26"/>
      <c r="N8" s="127" t="s">
        <v>86</v>
      </c>
      <c r="O8" s="128"/>
      <c r="P8" s="129"/>
    </row>
    <row r="9" spans="1:16" ht="20.55" customHeight="1" x14ac:dyDescent="0.3">
      <c r="A9" s="2" t="s">
        <v>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6" ht="20.55" customHeight="1" x14ac:dyDescent="0.3">
      <c r="A10" s="2" t="s">
        <v>2</v>
      </c>
      <c r="B10" s="52" t="str">
        <f>IF(B8="","",VLOOKUP(B8,Inhalt!$A$2:$B$100,2,0))</f>
        <v/>
      </c>
      <c r="C10" s="52" t="str">
        <f>IF(C8="","",VLOOKUP(C8,Inhalt!$A$2:$B$100,2,0))</f>
        <v/>
      </c>
      <c r="D10" s="52" t="str">
        <f>IF(D8="","",VLOOKUP(D8,Inhalt!$A$2:$B$100,2,0))</f>
        <v/>
      </c>
      <c r="E10" s="52" t="str">
        <f>IF(E8="","",VLOOKUP(E8,Inhalt!$A$2:$B$100,2,0))</f>
        <v/>
      </c>
      <c r="F10" s="52" t="str">
        <f>IF(F8="","",VLOOKUP(F8,Inhalt!$A$2:$B$100,2,0))</f>
        <v/>
      </c>
      <c r="G10" s="52" t="str">
        <f>IF(G8="","",VLOOKUP(G8,Inhalt!$A$2:$B$100,2,0))</f>
        <v/>
      </c>
      <c r="H10" s="52" t="str">
        <f>IF(H8="","",VLOOKUP(H8,Inhalt!$A$2:$B$100,2,0))</f>
        <v/>
      </c>
      <c r="I10" s="52" t="str">
        <f>IF(I8="","",VLOOKUP(I8,Inhalt!$A$2:$B$100,2,0))</f>
        <v/>
      </c>
      <c r="J10" s="52" t="str">
        <f>IF(J8="","",VLOOKUP(J8,Inhalt!$A$2:$B$100,2,0))</f>
        <v/>
      </c>
      <c r="K10" s="52" t="str">
        <f>IF(K8="","",VLOOKUP(K8,Inhalt!$A$2:$B$100,2,0))</f>
        <v/>
      </c>
      <c r="L10" s="52" t="str">
        <f>IF(L8="","",VLOOKUP(L8,Inhalt!$A$2:$B$100,2,0))</f>
        <v/>
      </c>
      <c r="M10" s="52" t="str">
        <f>IF(M8="","",VLOOKUP(M8,Inhalt!$A$2:$B$100,2,0))</f>
        <v/>
      </c>
    </row>
    <row r="11" spans="1:16" x14ac:dyDescent="0.3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</row>
    <row r="12" spans="1:16" ht="19.95" customHeight="1" x14ac:dyDescent="0.3">
      <c r="A12" s="2" t="s">
        <v>3</v>
      </c>
      <c r="B12" s="53" t="str">
        <f t="shared" ref="B12:M12" si="0">IF(B10="","",(B9*B10)/$B$3)</f>
        <v/>
      </c>
      <c r="C12" s="53" t="str">
        <f t="shared" si="0"/>
        <v/>
      </c>
      <c r="D12" s="53" t="str">
        <f t="shared" si="0"/>
        <v/>
      </c>
      <c r="E12" s="53" t="str">
        <f t="shared" si="0"/>
        <v/>
      </c>
      <c r="F12" s="53" t="str">
        <f t="shared" si="0"/>
        <v/>
      </c>
      <c r="G12" s="53" t="str">
        <f t="shared" si="0"/>
        <v/>
      </c>
      <c r="H12" s="53" t="str">
        <f t="shared" si="0"/>
        <v/>
      </c>
      <c r="I12" s="53" t="str">
        <f t="shared" si="0"/>
        <v/>
      </c>
      <c r="J12" s="53" t="str">
        <f t="shared" si="0"/>
        <v/>
      </c>
      <c r="K12" s="53" t="str">
        <f t="shared" si="0"/>
        <v/>
      </c>
      <c r="L12" s="53" t="str">
        <f t="shared" si="0"/>
        <v/>
      </c>
      <c r="M12" s="53" t="str">
        <f t="shared" si="0"/>
        <v/>
      </c>
    </row>
    <row r="13" spans="1:16" ht="19.95" customHeight="1" x14ac:dyDescent="0.3">
      <c r="A13" s="2" t="s">
        <v>8</v>
      </c>
      <c r="B13" s="53" t="str">
        <f>IF(B10="","",B10-B12)</f>
        <v/>
      </c>
      <c r="C13" s="53" t="str">
        <f>IF(C10="","",C10-C12)</f>
        <v/>
      </c>
      <c r="D13" s="53" t="str">
        <f>IF(D10="","",D10-D12)</f>
        <v/>
      </c>
      <c r="E13" s="53" t="str">
        <f t="shared" ref="E13:M13" si="1">IF(E10="","",E10-E12)</f>
        <v/>
      </c>
      <c r="F13" s="53" t="str">
        <f t="shared" si="1"/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</row>
    <row r="14" spans="1:16" ht="7.05" customHeight="1" thickBot="1" x14ac:dyDescent="0.35">
      <c r="A14" s="77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</row>
    <row r="15" spans="1:16" ht="42.45" customHeight="1" x14ac:dyDescent="0.3">
      <c r="A15" s="13"/>
      <c r="B15" s="24" t="s">
        <v>6</v>
      </c>
      <c r="C15" s="25" t="s">
        <v>9</v>
      </c>
      <c r="D15" s="26" t="s">
        <v>33</v>
      </c>
      <c r="E15" s="84" t="s">
        <v>76</v>
      </c>
      <c r="F15" s="85"/>
      <c r="G15" s="12"/>
      <c r="H15" s="12"/>
      <c r="I15" s="86" t="s">
        <v>80</v>
      </c>
      <c r="J15" s="87"/>
      <c r="K15" s="87"/>
      <c r="L15" s="87"/>
      <c r="M15" s="88"/>
    </row>
    <row r="16" spans="1:16" ht="27" customHeight="1" thickBot="1" x14ac:dyDescent="0.35">
      <c r="A16" s="13"/>
      <c r="B16" s="27">
        <v>1980</v>
      </c>
      <c r="C16" s="28">
        <v>1700</v>
      </c>
      <c r="D16" s="54">
        <f>B16+C16</f>
        <v>3680</v>
      </c>
      <c r="E16" s="104">
        <f>D16</f>
        <v>3680</v>
      </c>
      <c r="F16" s="105"/>
      <c r="G16" s="12"/>
      <c r="H16" s="12"/>
      <c r="I16" s="65"/>
      <c r="J16" s="66"/>
      <c r="K16" s="66"/>
      <c r="L16" s="66"/>
      <c r="M16" s="67"/>
    </row>
    <row r="17" spans="1:13" ht="7.05" customHeight="1" thickBot="1" x14ac:dyDescent="0.35">
      <c r="A17" s="95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</row>
    <row r="18" spans="1:13" ht="19.95" customHeight="1" thickBot="1" x14ac:dyDescent="0.35">
      <c r="A18" s="3" t="s">
        <v>5</v>
      </c>
      <c r="B18" s="97">
        <f>B16+(SUM(B12:M12))</f>
        <v>1980</v>
      </c>
      <c r="C18" s="98"/>
      <c r="D18" s="16" t="s">
        <v>4</v>
      </c>
      <c r="E18" s="55">
        <f>J2-B18</f>
        <v>20</v>
      </c>
      <c r="F18" s="121" t="s">
        <v>77</v>
      </c>
      <c r="G18" s="122"/>
      <c r="H18" s="123"/>
      <c r="I18" s="114" t="s">
        <v>13</v>
      </c>
      <c r="J18" s="115"/>
      <c r="K18" s="115"/>
      <c r="L18" s="115"/>
      <c r="M18" s="116"/>
    </row>
    <row r="19" spans="1:13" ht="19.95" customHeight="1" thickBot="1" x14ac:dyDescent="0.35">
      <c r="A19" s="3" t="s">
        <v>11</v>
      </c>
      <c r="B19" s="97">
        <f>C16+SUM(B13:M13)</f>
        <v>1700</v>
      </c>
      <c r="C19" s="98"/>
      <c r="D19" s="17" t="s">
        <v>4</v>
      </c>
      <c r="E19" s="55">
        <f>F2-B19</f>
        <v>150</v>
      </c>
      <c r="F19" s="121"/>
      <c r="G19" s="122"/>
      <c r="H19" s="123"/>
      <c r="I19" s="118" t="s">
        <v>12</v>
      </c>
      <c r="J19" s="119"/>
      <c r="K19" s="119"/>
      <c r="L19" s="119"/>
      <c r="M19" s="120"/>
    </row>
    <row r="20" spans="1:13" ht="39.450000000000003" customHeight="1" thickBot="1" x14ac:dyDescent="0.35">
      <c r="A20" s="4" t="s">
        <v>10</v>
      </c>
      <c r="B20" s="89">
        <f>B2-(B18+B19)</f>
        <v>170</v>
      </c>
      <c r="C20" s="90"/>
      <c r="D20" s="56">
        <f>B18+B19</f>
        <v>3680</v>
      </c>
      <c r="E20" s="13"/>
      <c r="F20" s="14"/>
      <c r="G20" s="13"/>
      <c r="H20" s="13"/>
      <c r="I20" s="13"/>
      <c r="J20" s="13"/>
      <c r="K20" s="13"/>
      <c r="L20" s="13"/>
      <c r="M20" s="13"/>
    </row>
    <row r="21" spans="1:13" ht="6" customHeight="1" thickBot="1" x14ac:dyDescent="0.35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5" thickBot="1" x14ac:dyDescent="0.35">
      <c r="A22" s="13"/>
      <c r="B22" s="33"/>
      <c r="C22" s="11"/>
      <c r="D22" s="112"/>
      <c r="E22" s="113"/>
      <c r="F22" s="11"/>
      <c r="G22" s="11"/>
      <c r="H22" s="108" t="s">
        <v>62</v>
      </c>
      <c r="I22" s="109"/>
      <c r="J22" s="109"/>
      <c r="K22" s="110"/>
      <c r="L22" s="111"/>
      <c r="M22" s="13"/>
    </row>
    <row r="23" spans="1:13" ht="15" thickBot="1" x14ac:dyDescent="0.35">
      <c r="A23" s="15"/>
      <c r="B23" s="9"/>
      <c r="C23" s="9"/>
      <c r="D23" s="91"/>
      <c r="E23" s="92"/>
      <c r="F23" s="9"/>
      <c r="G23" s="9"/>
      <c r="H23" s="35" t="s">
        <v>18</v>
      </c>
      <c r="I23" s="36" t="s">
        <v>19</v>
      </c>
      <c r="J23" s="37" t="s">
        <v>58</v>
      </c>
      <c r="K23" s="38" t="s">
        <v>60</v>
      </c>
      <c r="L23" s="22" t="s">
        <v>65</v>
      </c>
      <c r="M23" s="13"/>
    </row>
    <row r="24" spans="1:13" ht="16.2" thickBot="1" x14ac:dyDescent="0.35">
      <c r="A24" s="15"/>
      <c r="B24" s="9"/>
      <c r="C24" s="9"/>
      <c r="D24" s="91"/>
      <c r="E24" s="92"/>
      <c r="F24" s="9"/>
      <c r="G24" s="9"/>
      <c r="H24" s="42">
        <v>900</v>
      </c>
      <c r="I24" s="43">
        <v>900</v>
      </c>
      <c r="J24" s="57">
        <f>SUM(H24:I24)</f>
        <v>1800</v>
      </c>
      <c r="K24" s="58">
        <f>H24+H26</f>
        <v>1824</v>
      </c>
      <c r="L24" s="59">
        <f>K24-K26</f>
        <v>47</v>
      </c>
      <c r="M24" s="13"/>
    </row>
    <row r="25" spans="1:13" ht="16.2" thickBot="1" x14ac:dyDescent="0.35">
      <c r="A25" s="15"/>
      <c r="B25" s="9"/>
      <c r="C25" s="9"/>
      <c r="D25" s="103"/>
      <c r="E25" s="103"/>
      <c r="F25" s="9"/>
      <c r="G25" s="9"/>
      <c r="H25" s="39" t="s">
        <v>20</v>
      </c>
      <c r="I25" s="40" t="s">
        <v>21</v>
      </c>
      <c r="J25" s="37" t="s">
        <v>59</v>
      </c>
      <c r="K25" s="41" t="s">
        <v>61</v>
      </c>
      <c r="L25" s="23"/>
      <c r="M25" s="13"/>
    </row>
    <row r="26" spans="1:13" ht="16.2" thickBot="1" x14ac:dyDescent="0.35">
      <c r="A26" s="15"/>
      <c r="B26" s="9"/>
      <c r="C26" s="9"/>
      <c r="D26" s="103"/>
      <c r="E26" s="103"/>
      <c r="F26" s="34"/>
      <c r="G26" s="9"/>
      <c r="H26" s="42">
        <v>924</v>
      </c>
      <c r="I26" s="43">
        <v>877</v>
      </c>
      <c r="J26" s="57">
        <f>SUM(H26:I26)</f>
        <v>1801</v>
      </c>
      <c r="K26" s="58">
        <f>I24+I26</f>
        <v>1777</v>
      </c>
      <c r="L26" s="59">
        <f>K26-K24</f>
        <v>-47</v>
      </c>
      <c r="M26" s="13"/>
    </row>
    <row r="27" spans="1:13" ht="16.2" thickBot="1" x14ac:dyDescent="0.35">
      <c r="A27" s="15"/>
      <c r="B27" s="9"/>
      <c r="C27" s="9"/>
      <c r="D27" s="103"/>
      <c r="E27" s="103"/>
      <c r="F27" s="34"/>
      <c r="G27" s="9"/>
      <c r="H27" s="106" t="s">
        <v>22</v>
      </c>
      <c r="I27" s="107"/>
      <c r="J27" s="60">
        <f>SUM(J24:J26)</f>
        <v>3601</v>
      </c>
      <c r="K27" s="61"/>
      <c r="L27" s="62"/>
      <c r="M27" s="13"/>
    </row>
    <row r="28" spans="1:13" ht="15" thickBot="1" x14ac:dyDescent="0.35">
      <c r="A28" s="15"/>
      <c r="B28" s="9"/>
      <c r="C28" s="9"/>
      <c r="D28" s="91"/>
      <c r="E28" s="92"/>
      <c r="F28" s="9"/>
      <c r="G28" s="9"/>
      <c r="H28" s="99" t="s">
        <v>24</v>
      </c>
      <c r="I28" s="100"/>
      <c r="J28" s="100"/>
      <c r="K28" s="101"/>
      <c r="L28" s="102"/>
      <c r="M28" s="13"/>
    </row>
    <row r="29" spans="1:13" x14ac:dyDescent="0.3">
      <c r="A29" s="15"/>
      <c r="B29" s="9"/>
      <c r="C29" s="9"/>
      <c r="D29" s="91"/>
      <c r="E29" s="92"/>
      <c r="F29" s="9"/>
      <c r="G29" s="9"/>
      <c r="H29" s="15"/>
      <c r="I29" s="9"/>
      <c r="J29" s="13"/>
      <c r="K29" s="13"/>
      <c r="L29" s="13"/>
      <c r="M29" s="13"/>
    </row>
    <row r="30" spans="1:13" x14ac:dyDescent="0.3">
      <c r="A30" s="15"/>
      <c r="B30" s="9"/>
      <c r="C30" s="9"/>
      <c r="D30" s="91"/>
      <c r="E30" s="92"/>
      <c r="F30" s="9"/>
      <c r="G30" s="9"/>
      <c r="H30" s="15"/>
      <c r="I30" s="9"/>
      <c r="J30" s="13"/>
      <c r="K30" s="13"/>
      <c r="L30" s="13"/>
      <c r="M30" s="13"/>
    </row>
    <row r="31" spans="1:13" x14ac:dyDescent="0.3">
      <c r="A31" s="8"/>
      <c r="B31" s="9"/>
      <c r="C31" s="30"/>
      <c r="D31" s="91"/>
      <c r="E31" s="92"/>
      <c r="F31" s="9"/>
      <c r="G31" s="30"/>
      <c r="H31" s="8"/>
      <c r="I31" s="9"/>
      <c r="J31" s="10"/>
      <c r="K31" s="10"/>
      <c r="L31" s="10"/>
      <c r="M31" s="10"/>
    </row>
    <row r="32" spans="1:13" x14ac:dyDescent="0.3">
      <c r="A32" s="8"/>
      <c r="B32" s="9"/>
      <c r="C32" s="30"/>
      <c r="D32" s="10"/>
      <c r="E32" s="10"/>
      <c r="F32" s="10"/>
      <c r="G32" s="30"/>
      <c r="H32" s="8"/>
      <c r="I32" s="9"/>
      <c r="J32" s="10"/>
      <c r="K32" s="10"/>
      <c r="L32" s="10"/>
      <c r="M32" s="10"/>
    </row>
    <row r="33" spans="1:13" x14ac:dyDescent="0.3">
      <c r="A33" s="10"/>
      <c r="B33" s="11"/>
      <c r="C33" s="29"/>
      <c r="D33" s="10"/>
      <c r="E33" s="10"/>
      <c r="F33" s="10"/>
      <c r="G33" s="30"/>
      <c r="H33" s="10"/>
      <c r="I33" s="10"/>
      <c r="J33" s="10"/>
      <c r="K33" s="10"/>
      <c r="L33" s="10"/>
      <c r="M33" s="10"/>
    </row>
    <row r="34" spans="1:13" x14ac:dyDescent="0.3">
      <c r="A34" s="10"/>
      <c r="B34" s="11"/>
      <c r="C34" s="29"/>
      <c r="D34" s="10"/>
      <c r="E34" s="10"/>
      <c r="F34" s="10"/>
      <c r="G34" s="30"/>
      <c r="H34" s="10"/>
      <c r="I34" s="10"/>
      <c r="J34" s="10"/>
      <c r="K34" s="10"/>
      <c r="L34" s="10"/>
      <c r="M34" s="10"/>
    </row>
    <row r="35" spans="1:13" x14ac:dyDescent="0.3">
      <c r="A35" s="10"/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</sheetData>
  <sheetProtection algorithmName="SHA-512" hashValue="cxOMsl58bXc8kOvNvbf80rM5RrEXD5bxbIv/AdV7n+BsxtK3g1x5RvXVS7xtenoGe8Mk3k84DMF4oqNO2Eu0fw==" saltValue="6bDxoaFFcXsNtDFTgZT3EQ==" spinCount="100000" sheet="1"/>
  <mergeCells count="44">
    <mergeCell ref="N8:P8"/>
    <mergeCell ref="D31:E31"/>
    <mergeCell ref="D22:E22"/>
    <mergeCell ref="D30:E30"/>
    <mergeCell ref="D28:E28"/>
    <mergeCell ref="D23:E23"/>
    <mergeCell ref="D29:E29"/>
    <mergeCell ref="D25:E25"/>
    <mergeCell ref="D26:E26"/>
    <mergeCell ref="H28:L28"/>
    <mergeCell ref="D27:E27"/>
    <mergeCell ref="E16:F16"/>
    <mergeCell ref="H27:I27"/>
    <mergeCell ref="H22:L22"/>
    <mergeCell ref="I18:M18"/>
    <mergeCell ref="A17:M17"/>
    <mergeCell ref="I19:M19"/>
    <mergeCell ref="F18:H19"/>
    <mergeCell ref="B20:C20"/>
    <mergeCell ref="D24:E24"/>
    <mergeCell ref="K6:L6"/>
    <mergeCell ref="C2:E2"/>
    <mergeCell ref="G6:I6"/>
    <mergeCell ref="G3:I3"/>
    <mergeCell ref="K3:L3"/>
    <mergeCell ref="K5:L5"/>
    <mergeCell ref="A21:M21"/>
    <mergeCell ref="B19:C19"/>
    <mergeCell ref="B18:C18"/>
    <mergeCell ref="A1:M1"/>
    <mergeCell ref="I16:M16"/>
    <mergeCell ref="C4:E4"/>
    <mergeCell ref="G4:I4"/>
    <mergeCell ref="K4:L4"/>
    <mergeCell ref="C6:E6"/>
    <mergeCell ref="C3:E3"/>
    <mergeCell ref="A11:M11"/>
    <mergeCell ref="A14:M14"/>
    <mergeCell ref="K2:L2"/>
    <mergeCell ref="G2:I2"/>
    <mergeCell ref="E15:F15"/>
    <mergeCell ref="C5:E5"/>
    <mergeCell ref="I15:M15"/>
    <mergeCell ref="G5:I5"/>
  </mergeCells>
  <conditionalFormatting sqref="B18:C18">
    <cfRule type="cellIs" dxfId="21" priority="24" operator="lessThan">
      <formula>$J$2</formula>
    </cfRule>
    <cfRule type="cellIs" dxfId="20" priority="25" operator="greaterThan">
      <formula>$J$2</formula>
    </cfRule>
  </conditionalFormatting>
  <conditionalFormatting sqref="B19:C19">
    <cfRule type="cellIs" dxfId="19" priority="11" stopIfTrue="1" operator="lessThan">
      <formula>$F$2*$M$2</formula>
    </cfRule>
    <cfRule type="cellIs" dxfId="18" priority="15" operator="lessThan">
      <formula>$M$2</formula>
    </cfRule>
    <cfRule type="cellIs" dxfId="17" priority="22" operator="lessThan">
      <formula>$F$2</formula>
    </cfRule>
    <cfRule type="cellIs" dxfId="16" priority="23" operator="greaterThan">
      <formula>$F$2</formula>
    </cfRule>
  </conditionalFormatting>
  <conditionalFormatting sqref="B20:C20">
    <cfRule type="cellIs" dxfId="15" priority="16" operator="lessThan">
      <formula>0</formula>
    </cfRule>
    <cfRule type="cellIs" dxfId="14" priority="17" operator="greaterThan">
      <formula>0</formula>
    </cfRule>
    <cfRule type="cellIs" dxfId="13" priority="27" operator="lessThanOrEqual">
      <formula>$B$3</formula>
    </cfRule>
    <cfRule type="cellIs" dxfId="12" priority="29" operator="lessThan">
      <formula>0</formula>
    </cfRule>
  </conditionalFormatting>
  <conditionalFormatting sqref="D16">
    <cfRule type="cellIs" dxfId="11" priority="4" stopIfTrue="1" operator="greaterThan">
      <formula>$B$2</formula>
    </cfRule>
  </conditionalFormatting>
  <conditionalFormatting sqref="D20">
    <cfRule type="cellIs" dxfId="10" priority="12" stopIfTrue="1" operator="lessThan">
      <formula>3850</formula>
    </cfRule>
    <cfRule type="cellIs" dxfId="9" priority="13" stopIfTrue="1" operator="greaterThan">
      <formula>3850</formula>
    </cfRule>
  </conditionalFormatting>
  <conditionalFormatting sqref="D16:F16">
    <cfRule type="cellIs" dxfId="8" priority="3" stopIfTrue="1" operator="lessThan">
      <formula>$B$2</formula>
    </cfRule>
  </conditionalFormatting>
  <conditionalFormatting sqref="E18:E19">
    <cfRule type="cellIs" dxfId="7" priority="18" operator="lessThan">
      <formula>0</formula>
    </cfRule>
    <cfRule type="cellIs" dxfId="6" priority="19" operator="greaterThan">
      <formula>0</formula>
    </cfRule>
  </conditionalFormatting>
  <conditionalFormatting sqref="E19">
    <cfRule type="cellIs" dxfId="5" priority="14" operator="greaterThan">
      <formula>$F$2</formula>
    </cfRule>
  </conditionalFormatting>
  <conditionalFormatting sqref="E16:F16">
    <cfRule type="cellIs" dxfId="4" priority="6" stopIfTrue="1" operator="greaterThan">
      <formula>$B$2</formula>
    </cfRule>
  </conditionalFormatting>
  <conditionalFormatting sqref="L24">
    <cfRule type="cellIs" dxfId="3" priority="7" stopIfTrue="1" operator="lessThan">
      <formula>0</formula>
    </cfRule>
    <cfRule type="cellIs" dxfId="2" priority="8" stopIfTrue="1" operator="greaterThan">
      <formula>0</formula>
    </cfRule>
  </conditionalFormatting>
  <conditionalFormatting sqref="L26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31496062992125984" right="0.31496062992125984" top="0.19685039370078741" bottom="0.19685039370078741" header="0" footer="0"/>
  <pageSetup paperSize="9" orientation="landscape" horizontalDpi="0" verticalDpi="0" r:id="rId1"/>
  <ignoredErrors>
    <ignoredError sqref="D16:E1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88E3EB-F8DC-4EB2-9884-C577F7FDD9D8}">
          <x14:formula1>
            <xm:f>Inhalt!$A$2:$A$100</xm:f>
          </x14:formula1>
          <xm:sqref>B8:M8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7285D-5DDE-45BC-85FB-3ACEE7C77A79}">
  <dimension ref="A1:F100"/>
  <sheetViews>
    <sheetView tabSelected="1" topLeftCell="A7" workbookViewId="0">
      <selection activeCell="A21" sqref="A21"/>
    </sheetView>
  </sheetViews>
  <sheetFormatPr baseColWidth="10" defaultRowHeight="14.4" x14ac:dyDescent="0.3"/>
  <cols>
    <col min="1" max="1" width="24.33203125" customWidth="1"/>
    <col min="2" max="2" width="11.5546875" style="50"/>
  </cols>
  <sheetData>
    <row r="1" spans="1:6" ht="50.4" customHeight="1" x14ac:dyDescent="0.3">
      <c r="A1" s="44" t="s">
        <v>75</v>
      </c>
      <c r="B1" s="45" t="s">
        <v>26</v>
      </c>
      <c r="C1" s="124" t="s">
        <v>85</v>
      </c>
      <c r="D1" s="125"/>
      <c r="E1" s="125"/>
    </row>
    <row r="2" spans="1:6" x14ac:dyDescent="0.3">
      <c r="A2" s="46" t="s">
        <v>67</v>
      </c>
      <c r="B2" s="43">
        <v>5</v>
      </c>
    </row>
    <row r="3" spans="1:6" x14ac:dyDescent="0.3">
      <c r="A3" s="46" t="s">
        <v>16</v>
      </c>
      <c r="B3" s="43">
        <v>5.2</v>
      </c>
    </row>
    <row r="4" spans="1:6" x14ac:dyDescent="0.3">
      <c r="A4" s="46" t="s">
        <v>66</v>
      </c>
      <c r="B4" s="43">
        <v>1.9</v>
      </c>
      <c r="F4" s="50"/>
    </row>
    <row r="5" spans="1:6" x14ac:dyDescent="0.3">
      <c r="A5" s="46" t="s">
        <v>17</v>
      </c>
      <c r="B5" s="43">
        <v>9.6</v>
      </c>
    </row>
    <row r="6" spans="1:6" x14ac:dyDescent="0.3">
      <c r="A6" s="46" t="s">
        <v>64</v>
      </c>
      <c r="B6" s="43">
        <v>25</v>
      </c>
    </row>
    <row r="7" spans="1:6" x14ac:dyDescent="0.3">
      <c r="A7" s="46" t="s">
        <v>31</v>
      </c>
      <c r="B7" s="43">
        <v>4</v>
      </c>
    </row>
    <row r="8" spans="1:6" x14ac:dyDescent="0.3">
      <c r="A8" s="46" t="s">
        <v>70</v>
      </c>
      <c r="B8" s="43">
        <v>4.5</v>
      </c>
    </row>
    <row r="9" spans="1:6" x14ac:dyDescent="0.3">
      <c r="A9" s="46" t="s">
        <v>34</v>
      </c>
      <c r="B9" s="43">
        <v>4.3</v>
      </c>
    </row>
    <row r="10" spans="1:6" x14ac:dyDescent="0.3">
      <c r="A10" s="47" t="s">
        <v>83</v>
      </c>
      <c r="B10" s="43">
        <v>2.4</v>
      </c>
    </row>
    <row r="11" spans="1:6" x14ac:dyDescent="0.3">
      <c r="A11" s="47" t="s">
        <v>78</v>
      </c>
      <c r="B11" s="43">
        <v>11</v>
      </c>
    </row>
    <row r="12" spans="1:6" x14ac:dyDescent="0.3">
      <c r="A12" s="46" t="s">
        <v>35</v>
      </c>
      <c r="B12" s="43">
        <v>2.65</v>
      </c>
    </row>
    <row r="13" spans="1:6" x14ac:dyDescent="0.3">
      <c r="A13" s="46" t="s">
        <v>73</v>
      </c>
      <c r="B13" s="43">
        <v>2</v>
      </c>
    </row>
    <row r="14" spans="1:6" x14ac:dyDescent="0.3">
      <c r="A14" s="48" t="s">
        <v>68</v>
      </c>
      <c r="B14" s="43">
        <v>2.5</v>
      </c>
    </row>
    <row r="15" spans="1:6" ht="15.6" x14ac:dyDescent="0.3">
      <c r="A15" s="48" t="s">
        <v>69</v>
      </c>
      <c r="B15" s="20">
        <v>4.5</v>
      </c>
    </row>
    <row r="16" spans="1:6" ht="15.6" x14ac:dyDescent="0.3">
      <c r="A16" s="48" t="s">
        <v>71</v>
      </c>
      <c r="B16" s="20">
        <v>2</v>
      </c>
    </row>
    <row r="17" spans="1:2" x14ac:dyDescent="0.3">
      <c r="A17" s="46" t="s">
        <v>72</v>
      </c>
      <c r="B17" s="43">
        <v>1</v>
      </c>
    </row>
    <row r="18" spans="1:2" x14ac:dyDescent="0.3">
      <c r="A18" s="46" t="s">
        <v>82</v>
      </c>
      <c r="B18" s="43">
        <v>26</v>
      </c>
    </row>
    <row r="19" spans="1:2" x14ac:dyDescent="0.3">
      <c r="A19" s="46" t="s">
        <v>23</v>
      </c>
      <c r="B19" s="43">
        <v>3</v>
      </c>
    </row>
    <row r="20" spans="1:2" x14ac:dyDescent="0.3">
      <c r="A20" s="46" t="s">
        <v>74</v>
      </c>
      <c r="B20" s="43">
        <v>6.2</v>
      </c>
    </row>
    <row r="21" spans="1:2" x14ac:dyDescent="0.3">
      <c r="A21" s="63" t="s">
        <v>81</v>
      </c>
      <c r="B21" s="43">
        <v>0</v>
      </c>
    </row>
    <row r="22" spans="1:2" x14ac:dyDescent="0.3">
      <c r="A22" s="63" t="s">
        <v>81</v>
      </c>
      <c r="B22" s="43">
        <v>0</v>
      </c>
    </row>
    <row r="23" spans="1:2" x14ac:dyDescent="0.3">
      <c r="A23" s="63" t="s">
        <v>81</v>
      </c>
      <c r="B23" s="43">
        <v>0</v>
      </c>
    </row>
    <row r="24" spans="1:2" x14ac:dyDescent="0.3">
      <c r="A24" s="63" t="s">
        <v>81</v>
      </c>
      <c r="B24" s="43">
        <v>0</v>
      </c>
    </row>
    <row r="25" spans="1:2" x14ac:dyDescent="0.3">
      <c r="A25" s="63" t="s">
        <v>81</v>
      </c>
      <c r="B25" s="43">
        <v>0</v>
      </c>
    </row>
    <row r="26" spans="1:2" x14ac:dyDescent="0.3">
      <c r="A26" s="63" t="s">
        <v>81</v>
      </c>
      <c r="B26" s="43">
        <v>0</v>
      </c>
    </row>
    <row r="27" spans="1:2" x14ac:dyDescent="0.3">
      <c r="A27" s="63" t="s">
        <v>81</v>
      </c>
      <c r="B27" s="43">
        <v>0</v>
      </c>
    </row>
    <row r="28" spans="1:2" x14ac:dyDescent="0.3">
      <c r="A28" s="63" t="s">
        <v>81</v>
      </c>
      <c r="B28" s="43">
        <v>0</v>
      </c>
    </row>
    <row r="29" spans="1:2" x14ac:dyDescent="0.3">
      <c r="A29" s="63" t="s">
        <v>81</v>
      </c>
      <c r="B29" s="43">
        <v>0</v>
      </c>
    </row>
    <row r="30" spans="1:2" x14ac:dyDescent="0.3">
      <c r="A30" s="63" t="s">
        <v>81</v>
      </c>
      <c r="B30" s="43">
        <v>0</v>
      </c>
    </row>
    <row r="31" spans="1:2" x14ac:dyDescent="0.3">
      <c r="A31" s="63" t="s">
        <v>81</v>
      </c>
      <c r="B31" s="43">
        <v>0</v>
      </c>
    </row>
    <row r="32" spans="1:2" x14ac:dyDescent="0.3">
      <c r="A32" s="63" t="s">
        <v>81</v>
      </c>
      <c r="B32" s="43">
        <v>0</v>
      </c>
    </row>
    <row r="33" spans="1:2" x14ac:dyDescent="0.3">
      <c r="A33" s="63" t="s">
        <v>81</v>
      </c>
      <c r="B33" s="43">
        <v>0</v>
      </c>
    </row>
    <row r="34" spans="1:2" x14ac:dyDescent="0.3">
      <c r="A34" s="63" t="s">
        <v>81</v>
      </c>
      <c r="B34" s="43">
        <v>0</v>
      </c>
    </row>
    <row r="35" spans="1:2" x14ac:dyDescent="0.3">
      <c r="A35" s="63" t="s">
        <v>81</v>
      </c>
      <c r="B35" s="43">
        <v>0</v>
      </c>
    </row>
    <row r="36" spans="1:2" x14ac:dyDescent="0.3">
      <c r="A36" s="63" t="s">
        <v>81</v>
      </c>
      <c r="B36" s="43">
        <v>0</v>
      </c>
    </row>
    <row r="37" spans="1:2" x14ac:dyDescent="0.3">
      <c r="A37" s="63" t="s">
        <v>81</v>
      </c>
      <c r="B37" s="43">
        <v>0</v>
      </c>
    </row>
    <row r="38" spans="1:2" x14ac:dyDescent="0.3">
      <c r="A38" s="63" t="s">
        <v>81</v>
      </c>
      <c r="B38" s="43">
        <v>0</v>
      </c>
    </row>
    <row r="39" spans="1:2" x14ac:dyDescent="0.3">
      <c r="A39" s="63" t="s">
        <v>81</v>
      </c>
      <c r="B39" s="43">
        <v>0</v>
      </c>
    </row>
    <row r="40" spans="1:2" x14ac:dyDescent="0.3">
      <c r="A40" s="63" t="s">
        <v>81</v>
      </c>
      <c r="B40" s="43">
        <v>0</v>
      </c>
    </row>
    <row r="41" spans="1:2" x14ac:dyDescent="0.3">
      <c r="A41" s="63" t="s">
        <v>81</v>
      </c>
      <c r="B41" s="43">
        <v>0</v>
      </c>
    </row>
    <row r="42" spans="1:2" x14ac:dyDescent="0.3">
      <c r="A42" s="63" t="s">
        <v>81</v>
      </c>
      <c r="B42" s="43">
        <v>0</v>
      </c>
    </row>
    <row r="43" spans="1:2" x14ac:dyDescent="0.3">
      <c r="A43" s="63" t="s">
        <v>81</v>
      </c>
      <c r="B43" s="43">
        <v>0</v>
      </c>
    </row>
    <row r="44" spans="1:2" x14ac:dyDescent="0.3">
      <c r="A44" s="63" t="s">
        <v>81</v>
      </c>
      <c r="B44" s="43">
        <v>0</v>
      </c>
    </row>
    <row r="45" spans="1:2" x14ac:dyDescent="0.3">
      <c r="A45" s="63" t="s">
        <v>81</v>
      </c>
      <c r="B45" s="43">
        <v>0</v>
      </c>
    </row>
    <row r="46" spans="1:2" x14ac:dyDescent="0.3">
      <c r="A46" s="63" t="s">
        <v>81</v>
      </c>
      <c r="B46" s="43">
        <v>0</v>
      </c>
    </row>
    <row r="47" spans="1:2" x14ac:dyDescent="0.3">
      <c r="A47" s="63" t="s">
        <v>81</v>
      </c>
      <c r="B47" s="43">
        <v>0</v>
      </c>
    </row>
    <row r="48" spans="1:2" x14ac:dyDescent="0.3">
      <c r="A48" s="63" t="s">
        <v>81</v>
      </c>
      <c r="B48" s="43">
        <v>0</v>
      </c>
    </row>
    <row r="49" spans="1:2" x14ac:dyDescent="0.3">
      <c r="A49" s="63" t="s">
        <v>81</v>
      </c>
      <c r="B49" s="43">
        <v>0</v>
      </c>
    </row>
    <row r="50" spans="1:2" x14ac:dyDescent="0.3">
      <c r="A50" s="63" t="s">
        <v>81</v>
      </c>
      <c r="B50" s="43">
        <v>0</v>
      </c>
    </row>
    <row r="51" spans="1:2" x14ac:dyDescent="0.3">
      <c r="A51" s="63" t="s">
        <v>81</v>
      </c>
      <c r="B51" s="43">
        <v>0</v>
      </c>
    </row>
    <row r="52" spans="1:2" x14ac:dyDescent="0.3">
      <c r="A52" s="63" t="s">
        <v>81</v>
      </c>
      <c r="B52" s="43">
        <v>0</v>
      </c>
    </row>
    <row r="53" spans="1:2" x14ac:dyDescent="0.3">
      <c r="A53" s="63" t="s">
        <v>81</v>
      </c>
      <c r="B53" s="43">
        <v>0</v>
      </c>
    </row>
    <row r="54" spans="1:2" x14ac:dyDescent="0.3">
      <c r="A54" s="63" t="s">
        <v>81</v>
      </c>
      <c r="B54" s="43">
        <v>0</v>
      </c>
    </row>
    <row r="55" spans="1:2" x14ac:dyDescent="0.3">
      <c r="A55" s="63" t="s">
        <v>81</v>
      </c>
      <c r="B55" s="43">
        <v>0</v>
      </c>
    </row>
    <row r="56" spans="1:2" x14ac:dyDescent="0.3">
      <c r="A56" s="63" t="s">
        <v>81</v>
      </c>
      <c r="B56" s="43">
        <v>0</v>
      </c>
    </row>
    <row r="57" spans="1:2" x14ac:dyDescent="0.3">
      <c r="A57" s="63" t="s">
        <v>81</v>
      </c>
      <c r="B57" s="43">
        <v>0</v>
      </c>
    </row>
    <row r="58" spans="1:2" x14ac:dyDescent="0.3">
      <c r="A58" s="63" t="s">
        <v>81</v>
      </c>
      <c r="B58" s="43">
        <v>0</v>
      </c>
    </row>
    <row r="59" spans="1:2" x14ac:dyDescent="0.3">
      <c r="A59" s="63" t="s">
        <v>81</v>
      </c>
      <c r="B59" s="43">
        <v>0</v>
      </c>
    </row>
    <row r="60" spans="1:2" x14ac:dyDescent="0.3">
      <c r="A60" s="63" t="s">
        <v>81</v>
      </c>
      <c r="B60" s="43">
        <v>0</v>
      </c>
    </row>
    <row r="61" spans="1:2" x14ac:dyDescent="0.3">
      <c r="A61" s="63" t="s">
        <v>81</v>
      </c>
      <c r="B61" s="43">
        <v>0</v>
      </c>
    </row>
    <row r="62" spans="1:2" x14ac:dyDescent="0.3">
      <c r="A62" s="63" t="s">
        <v>81</v>
      </c>
      <c r="B62" s="43">
        <v>0</v>
      </c>
    </row>
    <row r="63" spans="1:2" x14ac:dyDescent="0.3">
      <c r="A63" s="63" t="s">
        <v>81</v>
      </c>
      <c r="B63" s="43">
        <v>0</v>
      </c>
    </row>
    <row r="64" spans="1:2" x14ac:dyDescent="0.3">
      <c r="A64" s="63" t="s">
        <v>81</v>
      </c>
      <c r="B64" s="43">
        <v>0</v>
      </c>
    </row>
    <row r="65" spans="1:2" x14ac:dyDescent="0.3">
      <c r="A65" s="63" t="s">
        <v>81</v>
      </c>
      <c r="B65" s="43">
        <v>0</v>
      </c>
    </row>
    <row r="66" spans="1:2" x14ac:dyDescent="0.3">
      <c r="A66" s="63" t="s">
        <v>81</v>
      </c>
      <c r="B66" s="43">
        <v>0</v>
      </c>
    </row>
    <row r="67" spans="1:2" x14ac:dyDescent="0.3">
      <c r="A67" s="63" t="s">
        <v>81</v>
      </c>
      <c r="B67" s="43">
        <v>0</v>
      </c>
    </row>
    <row r="68" spans="1:2" x14ac:dyDescent="0.3">
      <c r="A68" s="63" t="s">
        <v>81</v>
      </c>
      <c r="B68" s="43">
        <v>0</v>
      </c>
    </row>
    <row r="69" spans="1:2" x14ac:dyDescent="0.3">
      <c r="A69" s="63" t="s">
        <v>81</v>
      </c>
      <c r="B69" s="43">
        <v>0</v>
      </c>
    </row>
    <row r="70" spans="1:2" x14ac:dyDescent="0.3">
      <c r="A70" s="63" t="s">
        <v>81</v>
      </c>
      <c r="B70" s="43">
        <v>0</v>
      </c>
    </row>
    <row r="71" spans="1:2" x14ac:dyDescent="0.3">
      <c r="A71" s="63" t="s">
        <v>81</v>
      </c>
      <c r="B71" s="43">
        <v>0</v>
      </c>
    </row>
    <row r="72" spans="1:2" x14ac:dyDescent="0.3">
      <c r="A72" s="63" t="s">
        <v>81</v>
      </c>
      <c r="B72" s="43">
        <v>0</v>
      </c>
    </row>
    <row r="73" spans="1:2" x14ac:dyDescent="0.3">
      <c r="A73" s="63" t="s">
        <v>81</v>
      </c>
      <c r="B73" s="43">
        <v>0</v>
      </c>
    </row>
    <row r="74" spans="1:2" x14ac:dyDescent="0.3">
      <c r="A74" s="63" t="s">
        <v>81</v>
      </c>
      <c r="B74" s="43">
        <v>0</v>
      </c>
    </row>
    <row r="75" spans="1:2" x14ac:dyDescent="0.3">
      <c r="A75" s="63" t="s">
        <v>81</v>
      </c>
      <c r="B75" s="43">
        <v>0</v>
      </c>
    </row>
    <row r="76" spans="1:2" x14ac:dyDescent="0.3">
      <c r="A76" s="63" t="s">
        <v>81</v>
      </c>
      <c r="B76" s="43">
        <v>0</v>
      </c>
    </row>
    <row r="77" spans="1:2" x14ac:dyDescent="0.3">
      <c r="A77" s="63" t="s">
        <v>81</v>
      </c>
      <c r="B77" s="43">
        <v>0</v>
      </c>
    </row>
    <row r="78" spans="1:2" x14ac:dyDescent="0.3">
      <c r="A78" s="63" t="s">
        <v>81</v>
      </c>
      <c r="B78" s="43">
        <v>0</v>
      </c>
    </row>
    <row r="79" spans="1:2" x14ac:dyDescent="0.3">
      <c r="A79" s="63" t="s">
        <v>81</v>
      </c>
      <c r="B79" s="43">
        <v>0</v>
      </c>
    </row>
    <row r="80" spans="1:2" x14ac:dyDescent="0.3">
      <c r="A80" s="63" t="s">
        <v>81</v>
      </c>
      <c r="B80" s="43">
        <v>0</v>
      </c>
    </row>
    <row r="81" spans="1:2" x14ac:dyDescent="0.3">
      <c r="A81" s="63" t="s">
        <v>81</v>
      </c>
      <c r="B81" s="43">
        <v>0</v>
      </c>
    </row>
    <row r="82" spans="1:2" x14ac:dyDescent="0.3">
      <c r="A82" s="63" t="s">
        <v>81</v>
      </c>
      <c r="B82" s="43">
        <v>0</v>
      </c>
    </row>
    <row r="83" spans="1:2" x14ac:dyDescent="0.3">
      <c r="A83" s="63" t="s">
        <v>81</v>
      </c>
      <c r="B83" s="43">
        <v>0</v>
      </c>
    </row>
    <row r="84" spans="1:2" x14ac:dyDescent="0.3">
      <c r="A84" s="63" t="s">
        <v>81</v>
      </c>
      <c r="B84" s="43">
        <v>0</v>
      </c>
    </row>
    <row r="85" spans="1:2" x14ac:dyDescent="0.3">
      <c r="A85" s="63" t="s">
        <v>81</v>
      </c>
      <c r="B85" s="43">
        <v>0</v>
      </c>
    </row>
    <row r="86" spans="1:2" x14ac:dyDescent="0.3">
      <c r="A86" s="63" t="s">
        <v>81</v>
      </c>
      <c r="B86" s="43">
        <v>0</v>
      </c>
    </row>
    <row r="87" spans="1:2" x14ac:dyDescent="0.3">
      <c r="A87" s="63" t="s">
        <v>81</v>
      </c>
      <c r="B87" s="43">
        <v>0</v>
      </c>
    </row>
    <row r="88" spans="1:2" x14ac:dyDescent="0.3">
      <c r="A88" s="63" t="s">
        <v>81</v>
      </c>
      <c r="B88" s="43">
        <v>0</v>
      </c>
    </row>
    <row r="89" spans="1:2" x14ac:dyDescent="0.3">
      <c r="A89" s="63" t="s">
        <v>81</v>
      </c>
      <c r="B89" s="43">
        <v>0</v>
      </c>
    </row>
    <row r="90" spans="1:2" x14ac:dyDescent="0.3">
      <c r="A90" s="63" t="s">
        <v>81</v>
      </c>
      <c r="B90" s="43">
        <v>0</v>
      </c>
    </row>
    <row r="91" spans="1:2" x14ac:dyDescent="0.3">
      <c r="A91" s="63" t="s">
        <v>81</v>
      </c>
      <c r="B91" s="43">
        <v>0</v>
      </c>
    </row>
    <row r="92" spans="1:2" x14ac:dyDescent="0.3">
      <c r="A92" s="63" t="s">
        <v>81</v>
      </c>
      <c r="B92" s="43">
        <v>0</v>
      </c>
    </row>
    <row r="93" spans="1:2" x14ac:dyDescent="0.3">
      <c r="A93" s="63" t="s">
        <v>81</v>
      </c>
      <c r="B93" s="43">
        <v>0</v>
      </c>
    </row>
    <row r="94" spans="1:2" x14ac:dyDescent="0.3">
      <c r="A94" s="63" t="s">
        <v>81</v>
      </c>
      <c r="B94" s="43">
        <v>0</v>
      </c>
    </row>
    <row r="95" spans="1:2" x14ac:dyDescent="0.3">
      <c r="A95" s="63" t="s">
        <v>81</v>
      </c>
      <c r="B95" s="43">
        <v>0</v>
      </c>
    </row>
    <row r="96" spans="1:2" x14ac:dyDescent="0.3">
      <c r="A96" s="63" t="s">
        <v>81</v>
      </c>
      <c r="B96" s="43">
        <v>0</v>
      </c>
    </row>
    <row r="97" spans="1:2" x14ac:dyDescent="0.3">
      <c r="A97" s="63" t="s">
        <v>81</v>
      </c>
      <c r="B97" s="43">
        <v>0</v>
      </c>
    </row>
    <row r="98" spans="1:2" x14ac:dyDescent="0.3">
      <c r="A98" s="63" t="s">
        <v>81</v>
      </c>
      <c r="B98" s="43">
        <v>0</v>
      </c>
    </row>
    <row r="99" spans="1:2" x14ac:dyDescent="0.3">
      <c r="A99" s="63" t="s">
        <v>81</v>
      </c>
      <c r="B99" s="43">
        <v>0</v>
      </c>
    </row>
    <row r="100" spans="1:2" x14ac:dyDescent="0.3">
      <c r="A100" s="63" t="s">
        <v>81</v>
      </c>
      <c r="B100" s="43">
        <v>0</v>
      </c>
    </row>
  </sheetData>
  <mergeCells count="1">
    <mergeCell ref="C1:E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</vt:lpstr>
      <vt:lpstr>Inhalt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Festing</dc:creator>
  <cp:lastModifiedBy>Rainer Festing</cp:lastModifiedBy>
  <cp:lastPrinted>2022-07-29T18:40:52Z</cp:lastPrinted>
  <dcterms:created xsi:type="dcterms:W3CDTF">2022-02-17T09:15:00Z</dcterms:created>
  <dcterms:modified xsi:type="dcterms:W3CDTF">2025-09-15T11:04:31Z</dcterms:modified>
</cp:coreProperties>
</file>